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四届安吉物流设计大赛评分表" sheetId="1" r:id="rId1"/>
    <sheet name="Sheet2" sheetId="2" state="hidden" r:id="rId2"/>
  </sheets>
  <definedNames>
    <definedName name="_xlnm.Print_Area" localSheetId="0">'第四届安吉物流设计大赛评分表'!$B$1:$H$35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3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  此列顶端第一个单元格必填；</t>
        </r>
        <r>
          <rPr>
            <sz val="9"/>
            <rFont val="宋体"/>
            <family val="0"/>
          </rPr>
          <t>只有将上列三级评分所有单元格填写完毕，此处才会显示所得总分数。</t>
        </r>
      </text>
    </comment>
    <comment ref="H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  在下列单元格依次给出左侧对应单元格所提问题的得分。</t>
        </r>
      </text>
    </comment>
    <comment ref="H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  此单元格必须填写。</t>
        </r>
      </text>
    </comment>
  </commentList>
</comments>
</file>

<file path=xl/sharedStrings.xml><?xml version="1.0" encoding="utf-8"?>
<sst xmlns="http://schemas.openxmlformats.org/spreadsheetml/2006/main" count="61" uniqueCount="61">
  <si>
    <t>方案设计内容(50)</t>
  </si>
  <si>
    <t>方案设计方法(25)</t>
  </si>
  <si>
    <t>设计方法的复杂性(10)</t>
  </si>
  <si>
    <t>答辩附加分(15)</t>
  </si>
  <si>
    <t>一级指
标项目</t>
  </si>
  <si>
    <t>得分</t>
  </si>
  <si>
    <t>总评</t>
  </si>
  <si>
    <t>创新
与应用</t>
  </si>
  <si>
    <t>答辩
附加分</t>
  </si>
  <si>
    <t>方案设
计内容</t>
  </si>
  <si>
    <t>方案设
计方法</t>
  </si>
  <si>
    <t>方案表
现能力</t>
  </si>
  <si>
    <t>评审评分表</t>
  </si>
  <si>
    <t xml:space="preserve"> “安吉杯”第四届全国大学生物流设计大赛</t>
  </si>
  <si>
    <t>总得分</t>
  </si>
  <si>
    <t>评审专家签名：</t>
  </si>
  <si>
    <t xml:space="preserve">   </t>
  </si>
  <si>
    <t xml:space="preserve">                           </t>
  </si>
  <si>
    <t>作品编号:</t>
  </si>
  <si>
    <t xml:space="preserve"> 作品名称:</t>
  </si>
  <si>
    <t>方案的针对性(25)</t>
  </si>
  <si>
    <t>方案的有效性(10)</t>
  </si>
  <si>
    <t>方案的综合性(15)</t>
  </si>
  <si>
    <t>设计方法的科学性(15)</t>
  </si>
  <si>
    <t>方案的规范性(10)</t>
  </si>
  <si>
    <t>创新与应用(15)</t>
  </si>
  <si>
    <t>创新性(10)</t>
  </si>
  <si>
    <t>应用性(5)</t>
  </si>
  <si>
    <t>团队协作情况(10)</t>
  </si>
  <si>
    <t>答辩情况(5)</t>
  </si>
  <si>
    <t>选题恰当，问题把握准确，重点突出(0-5)</t>
  </si>
  <si>
    <t>提出的解决方案紧扣案例中给定的材料(0-5)</t>
  </si>
  <si>
    <t>提出的解决方案对案例涉及的问题分析深入、明确、具体(0-5)</t>
  </si>
  <si>
    <t>提出的方案对解决案例中所描述的问题针对性强(0-5)</t>
  </si>
  <si>
    <t>方案中的所有文字描述、图表、软件等互相支持，共同解决所确定的问题(0-5)</t>
  </si>
  <si>
    <t>方案依据充分，可行、可用，理论联系实际好(0-5)</t>
  </si>
  <si>
    <t>方案实施后预期可以获得较好的运作效果，对企业解决问题有指导意义(0-5)</t>
  </si>
  <si>
    <t>方案为综合解决案例中的多个问题的整体方案，整体效果好(0-5)</t>
  </si>
  <si>
    <t>方案涉及内容多，工作量大，具有较大难度(0-5)</t>
  </si>
  <si>
    <t>忠于企业案例中提供的事实和数据，能够做出一定假设，所作出的假设符合国内物流业和企业的实际(0-5)</t>
  </si>
  <si>
    <t>有明确、适用的设计方法，采用了定性和定量手段，根据案例中提供的数据和事实建立实用的模型，设计方法科学、严谨(0-5)</t>
  </si>
  <si>
    <t>能够运用物流专业知识和技能，能利用信息技术解决企业问题(0-5)</t>
  </si>
  <si>
    <t>综合应用经济、管理、工程、技术等不同领域的技术和方法进行设计，采用了较先进的设计方法(0-5)</t>
  </si>
  <si>
    <t>解决方案中有计算机软件、工程设计图纸、成套的作业流程图、完整的数学模型、全面的财务分析表格、路径优化图等(0-5)</t>
  </si>
  <si>
    <t>方案合理应用非文字要素，如图表、软件、数学模型等，方案文字、图表、软件、设计图纸等符合国家规范(0-5)</t>
  </si>
  <si>
    <t>提交评审的文档核材料齐全、装订整齐、规范、美观、软件界面友好、图纸整洁，方案逻辑严密(0-5)</t>
  </si>
  <si>
    <t>解决方案中创新理念符合案例企业实际情况，有应用价值(0-5)</t>
  </si>
  <si>
    <t>方案有较大推广价值(0-5)</t>
  </si>
  <si>
    <t>队伍整齐、素质高、搭配合理、分工合作好(0-5)</t>
  </si>
  <si>
    <t>领队责任心强、组织严密、学校支持力度大、按要求提交大赛所需文档(0-5)</t>
  </si>
  <si>
    <t>精神饱满、文明礼貌、答辩准备充分、陈述效果好、回答问题好、反应敏捷、时间控制好(0-5)</t>
  </si>
  <si>
    <r>
      <rPr>
        <sz val="14"/>
        <color indexed="8"/>
        <rFont val="宋体"/>
        <family val="0"/>
      </rPr>
      <t>方案在设计内容上无明显的错误</t>
    </r>
    <r>
      <rPr>
        <sz val="14"/>
        <color indexed="8"/>
        <rFont val="Arial"/>
        <family val="2"/>
      </rPr>
      <t>(0-5)</t>
    </r>
  </si>
  <si>
    <r>
      <rPr>
        <sz val="14"/>
        <color indexed="8"/>
        <rFont val="宋体"/>
        <family val="0"/>
      </rPr>
      <t>方案有理念创新，或有独立见解</t>
    </r>
    <r>
      <rPr>
        <sz val="14"/>
        <color indexed="8"/>
        <rFont val="Arial"/>
        <family val="2"/>
      </rPr>
      <t>(0-5)</t>
    </r>
  </si>
  <si>
    <t>三级指标
(得分)</t>
  </si>
  <si>
    <t>三级指标
(给分区间)</t>
  </si>
  <si>
    <t>技术支持：</t>
  </si>
  <si>
    <t>kzzaw@163.com</t>
  </si>
  <si>
    <t>方案表现能力(10)</t>
  </si>
  <si>
    <t>一级指标
(满分)</t>
  </si>
  <si>
    <t>二级指标
(满分)</t>
  </si>
  <si>
    <t>二级指标
(得分)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</si>
</sst>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</numFmts>
  <fonts count="6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b/>
      <sz val="14"/>
      <name val="微软雅黑"/>
      <family val="2"/>
    </font>
    <font>
      <b/>
      <sz val="14"/>
      <name val="华文楷体"/>
      <family val="0"/>
    </font>
    <font>
      <b/>
      <sz val="18"/>
      <name val="华文楷体"/>
      <family val="0"/>
    </font>
    <font>
      <b/>
      <sz val="20"/>
      <name val="Arial Unicode MS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幼圆"/>
      <family val="3"/>
    </font>
    <font>
      <b/>
      <sz val="14"/>
      <color indexed="8"/>
      <name val="微软雅黑"/>
      <family val="2"/>
    </font>
    <font>
      <sz val="14"/>
      <color indexed="8"/>
      <name val="微软雅黑"/>
      <family val="2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indexed="30"/>
      <name val="微软雅黑"/>
      <family val="2"/>
    </font>
    <font>
      <b/>
      <sz val="14"/>
      <color indexed="63"/>
      <name val="微软雅黑"/>
      <family val="2"/>
    </font>
    <font>
      <sz val="14"/>
      <color indexed="8"/>
      <name val="Arial Black"/>
      <family val="2"/>
    </font>
    <font>
      <b/>
      <sz val="14"/>
      <color indexed="56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theme="1"/>
      <name val="Arial"/>
      <family val="2"/>
    </font>
    <font>
      <b/>
      <sz val="14"/>
      <color theme="1"/>
      <name val="幼圆"/>
      <family val="3"/>
    </font>
    <font>
      <b/>
      <sz val="14"/>
      <color rgb="FF323E4F"/>
      <name val="微软雅黑"/>
      <family val="2"/>
    </font>
    <font>
      <sz val="14"/>
      <color theme="1"/>
      <name val="Arial Black"/>
      <family val="2"/>
    </font>
    <font>
      <b/>
      <sz val="14"/>
      <color rgb="FF002060"/>
      <name val="Arial"/>
      <family val="2"/>
    </font>
    <font>
      <sz val="14"/>
      <color theme="1"/>
      <name val="Arial"/>
      <family val="2"/>
    </font>
    <font>
      <u val="single"/>
      <sz val="12"/>
      <color theme="10"/>
      <name val="微软雅黑"/>
      <family val="2"/>
    </font>
    <font>
      <sz val="14"/>
      <color theme="1"/>
      <name val="微软雅黑"/>
      <family val="2"/>
    </font>
    <font>
      <b/>
      <sz val="14"/>
      <color theme="1"/>
      <name val="微软雅黑"/>
      <family val="2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lightTrellis">
        <fgColor rgb="FFCCFFFF"/>
        <bgColor rgb="FFCCFFFF"/>
      </patternFill>
    </fill>
    <fill>
      <patternFill patternType="solid">
        <fgColor rgb="FF79FF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rgb="FFCCFFFF"/>
        <bgColor rgb="FFCCFFFF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22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vertical="center" wrapText="1"/>
      <protection locked="0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58" fillId="0" borderId="10" xfId="0" applyFont="1" applyFill="1" applyBorder="1" applyAlignment="1">
      <alignment horizontal="center" vertical="center" wrapText="1"/>
    </xf>
    <xf numFmtId="177" fontId="59" fillId="35" borderId="13" xfId="0" applyNumberFormat="1" applyFont="1" applyFill="1" applyBorder="1" applyAlignment="1" applyProtection="1">
      <alignment horizontal="center" vertical="center" wrapText="1"/>
      <protection locked="0"/>
    </xf>
    <xf numFmtId="177" fontId="59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 shrinkToFit="1"/>
    </xf>
    <xf numFmtId="0" fontId="60" fillId="38" borderId="10" xfId="0" applyFont="1" applyFill="1" applyBorder="1" applyAlignment="1">
      <alignment horizontal="center" vertical="center" wrapText="1" shrinkToFit="1"/>
    </xf>
    <xf numFmtId="0" fontId="61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2" fillId="0" borderId="15" xfId="40" applyFont="1" applyBorder="1" applyAlignment="1">
      <alignment horizontal="left" vertical="top" wrapText="1"/>
    </xf>
    <xf numFmtId="0" fontId="57" fillId="0" borderId="13" xfId="0" applyFont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0" fontId="63" fillId="39" borderId="18" xfId="0" applyFont="1" applyFill="1" applyBorder="1" applyAlignment="1" applyProtection="1">
      <alignment vertical="center" wrapText="1"/>
      <protection locked="0"/>
    </xf>
    <xf numFmtId="0" fontId="64" fillId="39" borderId="15" xfId="0" applyFont="1" applyFill="1" applyBorder="1" applyAlignment="1" applyProtection="1">
      <alignment vertical="center" wrapText="1"/>
      <protection locked="0"/>
    </xf>
    <xf numFmtId="0" fontId="64" fillId="39" borderId="19" xfId="0" applyFont="1" applyFill="1" applyBorder="1" applyAlignment="1" applyProtection="1">
      <alignment vertical="center" wrapText="1"/>
      <protection locked="0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zzaw@163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view="pageBreakPreview" zoomScale="96" zoomScaleSheetLayoutView="96" workbookViewId="0" topLeftCell="A1">
      <selection activeCell="C5" sqref="C5:D5"/>
    </sheetView>
  </sheetViews>
  <sheetFormatPr defaultColWidth="0" defaultRowHeight="14.25" customHeight="1" zeroHeight="1"/>
  <cols>
    <col min="1" max="1" width="22.625" style="1" customWidth="1"/>
    <col min="2" max="4" width="15.625" style="2" customWidth="1"/>
    <col min="5" max="7" width="15.625" style="1" customWidth="1"/>
    <col min="8" max="8" width="15.625" style="2" customWidth="1"/>
    <col min="9" max="9" width="24.00390625" style="1" customWidth="1"/>
    <col min="10" max="254" width="0" style="1" hidden="1" customWidth="1"/>
    <col min="255" max="255" width="0.74609375" style="1" customWidth="1"/>
    <col min="256" max="16384" width="1.4921875" style="1" hidden="1" customWidth="1"/>
  </cols>
  <sheetData>
    <row r="1" spans="1:8" ht="34.5" customHeight="1">
      <c r="A1" s="10"/>
      <c r="B1" s="26" t="s">
        <v>13</v>
      </c>
      <c r="C1" s="26"/>
      <c r="D1" s="26"/>
      <c r="E1" s="26"/>
      <c r="F1" s="26"/>
      <c r="G1" s="26"/>
      <c r="H1" s="26"/>
    </row>
    <row r="2" spans="2:8" ht="34.5" customHeight="1">
      <c r="B2" s="26" t="s">
        <v>12</v>
      </c>
      <c r="C2" s="26"/>
      <c r="D2" s="26"/>
      <c r="E2" s="26"/>
      <c r="F2" s="26"/>
      <c r="G2" s="26"/>
      <c r="H2" s="26"/>
    </row>
    <row r="3" spans="2:8" ht="34.5" customHeight="1">
      <c r="B3" s="15"/>
      <c r="C3" s="15"/>
      <c r="D3" s="15"/>
      <c r="E3" s="15"/>
      <c r="F3" s="15"/>
      <c r="G3" s="15"/>
      <c r="H3" s="15"/>
    </row>
    <row r="4" spans="2:8" ht="30" customHeight="1">
      <c r="B4" s="5" t="s">
        <v>16</v>
      </c>
      <c r="C4" s="1"/>
      <c r="D4" s="1"/>
      <c r="F4" s="4" t="s">
        <v>17</v>
      </c>
      <c r="H4" s="1"/>
    </row>
    <row r="5" spans="2:8" ht="30" customHeight="1" thickBot="1">
      <c r="B5" s="6" t="s">
        <v>18</v>
      </c>
      <c r="C5" s="33"/>
      <c r="D5" s="33"/>
      <c r="E5" s="7"/>
      <c r="F5" s="6" t="s">
        <v>19</v>
      </c>
      <c r="G5" s="33"/>
      <c r="H5" s="33"/>
    </row>
    <row r="6" spans="2:8" ht="30" customHeight="1">
      <c r="B6" s="8"/>
      <c r="C6" s="15"/>
      <c r="D6" s="15"/>
      <c r="E6" s="15"/>
      <c r="F6" s="15"/>
      <c r="G6" s="15"/>
      <c r="H6" s="15"/>
    </row>
    <row r="7" spans="2:8" ht="30" customHeight="1" thickBot="1">
      <c r="B7" s="8"/>
      <c r="C7" s="15"/>
      <c r="D7" s="15"/>
      <c r="E7" s="15"/>
      <c r="F7" s="15"/>
      <c r="G7" s="15"/>
      <c r="H7" s="15"/>
    </row>
    <row r="8" spans="2:8" ht="49.5" customHeight="1" thickBot="1">
      <c r="B8" s="18" t="s">
        <v>58</v>
      </c>
      <c r="C8" s="18" t="s">
        <v>59</v>
      </c>
      <c r="D8" s="18" t="s">
        <v>60</v>
      </c>
      <c r="E8" s="39" t="s">
        <v>54</v>
      </c>
      <c r="F8" s="39"/>
      <c r="G8" s="39"/>
      <c r="H8" s="18" t="s">
        <v>53</v>
      </c>
    </row>
    <row r="9" spans="2:8" ht="45" customHeight="1" thickBot="1">
      <c r="B9" s="28" t="s">
        <v>0</v>
      </c>
      <c r="C9" s="28" t="s">
        <v>20</v>
      </c>
      <c r="D9" s="29">
        <f>IF(COUNT(H9:H13)&lt;5,"",SUM(H9:H13))</f>
        <v>18.2</v>
      </c>
      <c r="E9" s="25" t="s">
        <v>30</v>
      </c>
      <c r="F9" s="25"/>
      <c r="G9" s="25"/>
      <c r="H9" s="19">
        <v>2</v>
      </c>
    </row>
    <row r="10" spans="2:8" ht="45" customHeight="1" thickBot="1">
      <c r="B10" s="28"/>
      <c r="C10" s="28"/>
      <c r="D10" s="29"/>
      <c r="E10" s="25" t="s">
        <v>31</v>
      </c>
      <c r="F10" s="25"/>
      <c r="G10" s="25"/>
      <c r="H10" s="20">
        <v>4.8</v>
      </c>
    </row>
    <row r="11" spans="2:8" ht="45" customHeight="1" thickBot="1">
      <c r="B11" s="28"/>
      <c r="C11" s="28"/>
      <c r="D11" s="29"/>
      <c r="E11" s="25" t="s">
        <v>32</v>
      </c>
      <c r="F11" s="25"/>
      <c r="G11" s="25"/>
      <c r="H11" s="20">
        <v>3.5</v>
      </c>
    </row>
    <row r="12" spans="2:8" ht="45" customHeight="1" thickBot="1">
      <c r="B12" s="28"/>
      <c r="C12" s="28"/>
      <c r="D12" s="29"/>
      <c r="E12" s="25" t="s">
        <v>33</v>
      </c>
      <c r="F12" s="25"/>
      <c r="G12" s="25"/>
      <c r="H12" s="20">
        <v>5</v>
      </c>
    </row>
    <row r="13" spans="2:8" ht="45" customHeight="1" thickBot="1">
      <c r="B13" s="28"/>
      <c r="C13" s="28"/>
      <c r="D13" s="29"/>
      <c r="E13" s="25" t="s">
        <v>34</v>
      </c>
      <c r="F13" s="25"/>
      <c r="G13" s="25"/>
      <c r="H13" s="20">
        <v>2.9</v>
      </c>
    </row>
    <row r="14" spans="2:8" ht="45" customHeight="1" thickBot="1">
      <c r="B14" s="28"/>
      <c r="C14" s="28" t="s">
        <v>21</v>
      </c>
      <c r="D14" s="29">
        <f>IF(COUNT(H14:H15)&lt;2,"",SUM(H14:H15))</f>
      </c>
      <c r="E14" s="25" t="s">
        <v>35</v>
      </c>
      <c r="F14" s="25"/>
      <c r="G14" s="25"/>
      <c r="H14" s="20"/>
    </row>
    <row r="15" spans="2:8" ht="45" customHeight="1" thickBot="1">
      <c r="B15" s="28"/>
      <c r="C15" s="28"/>
      <c r="D15" s="29"/>
      <c r="E15" s="25" t="s">
        <v>36</v>
      </c>
      <c r="F15" s="25"/>
      <c r="G15" s="25"/>
      <c r="H15" s="20"/>
    </row>
    <row r="16" spans="2:8" ht="45" customHeight="1" thickBot="1">
      <c r="B16" s="28"/>
      <c r="C16" s="28" t="s">
        <v>22</v>
      </c>
      <c r="D16" s="29">
        <f>IF(COUNT(H16:H18)&lt;3,"",SUM(H16:H18))</f>
      </c>
      <c r="E16" s="25" t="s">
        <v>37</v>
      </c>
      <c r="F16" s="25"/>
      <c r="G16" s="25"/>
      <c r="H16" s="20"/>
    </row>
    <row r="17" spans="2:8" ht="45" customHeight="1" thickBot="1">
      <c r="B17" s="28"/>
      <c r="C17" s="28"/>
      <c r="D17" s="29"/>
      <c r="E17" s="25" t="s">
        <v>51</v>
      </c>
      <c r="F17" s="25"/>
      <c r="G17" s="25"/>
      <c r="H17" s="20"/>
    </row>
    <row r="18" spans="2:8" ht="45" customHeight="1" thickBot="1">
      <c r="B18" s="28"/>
      <c r="C18" s="28"/>
      <c r="D18" s="29"/>
      <c r="E18" s="25" t="s">
        <v>38</v>
      </c>
      <c r="F18" s="25"/>
      <c r="G18" s="25"/>
      <c r="H18" s="20"/>
    </row>
    <row r="19" spans="2:8" ht="69.75" customHeight="1" thickBot="1">
      <c r="B19" s="28" t="s">
        <v>57</v>
      </c>
      <c r="C19" s="28" t="s">
        <v>24</v>
      </c>
      <c r="D19" s="29">
        <f>IF(COUNT(H19:H20)&lt;2,"",SUM(H19:H20))</f>
      </c>
      <c r="E19" s="25" t="s">
        <v>44</v>
      </c>
      <c r="F19" s="25"/>
      <c r="G19" s="25"/>
      <c r="H19" s="20"/>
    </row>
    <row r="20" spans="2:8" ht="69.75" customHeight="1" thickBot="1">
      <c r="B20" s="28"/>
      <c r="C20" s="28"/>
      <c r="D20" s="29"/>
      <c r="E20" s="25" t="s">
        <v>45</v>
      </c>
      <c r="F20" s="25"/>
      <c r="G20" s="25"/>
      <c r="H20" s="20"/>
    </row>
    <row r="21" spans="2:8" ht="69.75" customHeight="1" thickBot="1">
      <c r="B21" s="28" t="s">
        <v>1</v>
      </c>
      <c r="C21" s="28" t="s">
        <v>23</v>
      </c>
      <c r="D21" s="29">
        <f>IF(COUNT(H21:H23)&lt;3,"",SUM(H21:H23))</f>
      </c>
      <c r="E21" s="25" t="s">
        <v>39</v>
      </c>
      <c r="F21" s="25"/>
      <c r="G21" s="25"/>
      <c r="H21" s="20"/>
    </row>
    <row r="22" spans="2:8" ht="69.75" customHeight="1" thickBot="1">
      <c r="B22" s="28"/>
      <c r="C22" s="28"/>
      <c r="D22" s="29"/>
      <c r="E22" s="25" t="s">
        <v>40</v>
      </c>
      <c r="F22" s="25"/>
      <c r="G22" s="25"/>
      <c r="H22" s="20"/>
    </row>
    <row r="23" spans="2:8" ht="45" customHeight="1" thickBot="1">
      <c r="B23" s="28"/>
      <c r="C23" s="28"/>
      <c r="D23" s="29"/>
      <c r="E23" s="25" t="s">
        <v>41</v>
      </c>
      <c r="F23" s="25"/>
      <c r="G23" s="25"/>
      <c r="H23" s="20"/>
    </row>
    <row r="24" spans="2:8" ht="69.75" customHeight="1" thickBot="1">
      <c r="B24" s="28"/>
      <c r="C24" s="28" t="s">
        <v>2</v>
      </c>
      <c r="D24" s="29">
        <f>IF(COUNT(H24:H25)&lt;2,"",SUM(H24:H25))</f>
      </c>
      <c r="E24" s="25" t="s">
        <v>42</v>
      </c>
      <c r="F24" s="25"/>
      <c r="G24" s="25"/>
      <c r="H24" s="20"/>
    </row>
    <row r="25" spans="2:8" ht="69.75" customHeight="1" thickBot="1">
      <c r="B25" s="28"/>
      <c r="C25" s="28"/>
      <c r="D25" s="29"/>
      <c r="E25" s="25" t="s">
        <v>43</v>
      </c>
      <c r="F25" s="25"/>
      <c r="G25" s="25"/>
      <c r="H25" s="20"/>
    </row>
    <row r="26" spans="2:8" ht="45" customHeight="1" thickBot="1">
      <c r="B26" s="28" t="s">
        <v>25</v>
      </c>
      <c r="C26" s="28" t="s">
        <v>26</v>
      </c>
      <c r="D26" s="29">
        <f>IF(COUNT(H26:H27)&lt;2,"",SUM(H26:H27))</f>
      </c>
      <c r="E26" s="25" t="s">
        <v>52</v>
      </c>
      <c r="F26" s="25"/>
      <c r="G26" s="25"/>
      <c r="H26" s="20"/>
    </row>
    <row r="27" spans="2:8" ht="45" customHeight="1" thickBot="1">
      <c r="B27" s="28"/>
      <c r="C27" s="28"/>
      <c r="D27" s="29"/>
      <c r="E27" s="25" t="s">
        <v>46</v>
      </c>
      <c r="F27" s="25"/>
      <c r="G27" s="25"/>
      <c r="H27" s="20"/>
    </row>
    <row r="28" spans="2:8" ht="45" customHeight="1" thickBot="1">
      <c r="B28" s="28"/>
      <c r="C28" s="21" t="s">
        <v>27</v>
      </c>
      <c r="D28" s="22">
        <f>IF(H28="","",H28)</f>
      </c>
      <c r="E28" s="25" t="s">
        <v>47</v>
      </c>
      <c r="F28" s="25"/>
      <c r="G28" s="25"/>
      <c r="H28" s="20"/>
    </row>
    <row r="29" spans="2:8" ht="45" customHeight="1" thickBot="1">
      <c r="B29" s="28" t="s">
        <v>3</v>
      </c>
      <c r="C29" s="28" t="s">
        <v>28</v>
      </c>
      <c r="D29" s="29">
        <f>IF(COUNT(H29:H30)&lt;2,"",SUM(H29:H30))</f>
      </c>
      <c r="E29" s="25" t="s">
        <v>48</v>
      </c>
      <c r="F29" s="25"/>
      <c r="G29" s="25"/>
      <c r="H29" s="20"/>
    </row>
    <row r="30" spans="2:8" ht="45" customHeight="1" thickBot="1">
      <c r="B30" s="28"/>
      <c r="C30" s="28"/>
      <c r="D30" s="29"/>
      <c r="E30" s="25" t="s">
        <v>49</v>
      </c>
      <c r="F30" s="25"/>
      <c r="G30" s="25"/>
      <c r="H30" s="20"/>
    </row>
    <row r="31" spans="2:8" ht="69.75" customHeight="1" thickBot="1">
      <c r="B31" s="28"/>
      <c r="C31" s="21" t="s">
        <v>29</v>
      </c>
      <c r="D31" s="22">
        <f>IF(H31="","",H31)</f>
      </c>
      <c r="E31" s="25" t="s">
        <v>50</v>
      </c>
      <c r="F31" s="25"/>
      <c r="G31" s="25"/>
      <c r="H31" s="20"/>
    </row>
    <row r="32" spans="2:8" ht="45" customHeight="1" thickBot="1">
      <c r="B32" s="13" t="s">
        <v>4</v>
      </c>
      <c r="C32" s="13" t="s">
        <v>9</v>
      </c>
      <c r="D32" s="13" t="s">
        <v>11</v>
      </c>
      <c r="E32" s="13" t="s">
        <v>10</v>
      </c>
      <c r="F32" s="13" t="s">
        <v>7</v>
      </c>
      <c r="G32" s="13" t="s">
        <v>8</v>
      </c>
      <c r="H32" s="24" t="s">
        <v>14</v>
      </c>
    </row>
    <row r="33" spans="2:8" ht="45" customHeight="1" thickBot="1">
      <c r="B33" s="14" t="s">
        <v>5</v>
      </c>
      <c r="C33" s="9">
        <f>IF(D9="","",SUM(D9:D18))</f>
        <v>18.2</v>
      </c>
      <c r="D33" s="9">
        <f>IF(D19="","",SUM(D19:D20))</f>
      </c>
      <c r="E33" s="9">
        <f>IF(D21="","",SUM(D21:D25))</f>
      </c>
      <c r="F33" s="9">
        <f>IF(D26="","",SUM(D26:D28))</f>
      </c>
      <c r="G33" s="9">
        <f>IF(D29="","",SUM(D29:D31))</f>
      </c>
      <c r="H33" s="23" t="str">
        <f>IF(H9="","",IF(COUNT(H9:H31)&lt;23,"还剩"&amp;23-COUNT(H9:H31)&amp;"项未给出评分",SUM(C33:G33)))</f>
        <v>还剩18项未给出评分</v>
      </c>
    </row>
    <row r="34" spans="2:9" ht="119.25" customHeight="1">
      <c r="B34" s="37" t="s">
        <v>6</v>
      </c>
      <c r="C34" s="34"/>
      <c r="D34" s="35"/>
      <c r="E34" s="35"/>
      <c r="F34" s="35"/>
      <c r="G34" s="35"/>
      <c r="H34" s="36"/>
      <c r="I34" s="3"/>
    </row>
    <row r="35" spans="2:8" ht="27" customHeight="1" thickBot="1">
      <c r="B35" s="38"/>
      <c r="C35" s="11"/>
      <c r="D35" s="30" t="s">
        <v>15</v>
      </c>
      <c r="E35" s="30"/>
      <c r="F35" s="12"/>
      <c r="G35" s="31">
        <f ca="1">NOW()</f>
        <v>41932.39510046296</v>
      </c>
      <c r="H35" s="32"/>
    </row>
    <row r="36" spans="3:7" ht="52.5" customHeight="1">
      <c r="C36" s="16"/>
      <c r="E36" s="17" t="s">
        <v>55</v>
      </c>
      <c r="F36" s="27" t="s">
        <v>56</v>
      </c>
      <c r="G36" s="27"/>
    </row>
    <row r="37" ht="14.25" customHeight="1" hidden="1"/>
    <row r="38" ht="14.25" customHeight="1" hidden="1"/>
  </sheetData>
  <sheetProtection password="FF9C" sheet="1" selectLockedCells="1"/>
  <mergeCells count="54">
    <mergeCell ref="E10:G10"/>
    <mergeCell ref="E11:G11"/>
    <mergeCell ref="E12:G12"/>
    <mergeCell ref="E13:G13"/>
    <mergeCell ref="C14:C15"/>
    <mergeCell ref="C16:C18"/>
    <mergeCell ref="E8:G8"/>
    <mergeCell ref="B21:B25"/>
    <mergeCell ref="C21:C23"/>
    <mergeCell ref="D21:D23"/>
    <mergeCell ref="E21:G21"/>
    <mergeCell ref="E22:G22"/>
    <mergeCell ref="B9:B18"/>
    <mergeCell ref="C9:C13"/>
    <mergeCell ref="D9:D13"/>
    <mergeCell ref="E9:G9"/>
    <mergeCell ref="C24:C25"/>
    <mergeCell ref="D24:D25"/>
    <mergeCell ref="E24:G24"/>
    <mergeCell ref="E25:G25"/>
    <mergeCell ref="B34:B35"/>
    <mergeCell ref="D16:D18"/>
    <mergeCell ref="E16:G16"/>
    <mergeCell ref="E17:G17"/>
    <mergeCell ref="E18:G18"/>
    <mergeCell ref="B26:B28"/>
    <mergeCell ref="C26:C27"/>
    <mergeCell ref="D26:D27"/>
    <mergeCell ref="E26:G26"/>
    <mergeCell ref="B29:B31"/>
    <mergeCell ref="C29:C30"/>
    <mergeCell ref="D29:D30"/>
    <mergeCell ref="E29:G29"/>
    <mergeCell ref="E30:G30"/>
    <mergeCell ref="D35:E35"/>
    <mergeCell ref="G35:H35"/>
    <mergeCell ref="C5:D5"/>
    <mergeCell ref="G5:H5"/>
    <mergeCell ref="C34:H34"/>
    <mergeCell ref="E28:G28"/>
    <mergeCell ref="E27:G27"/>
    <mergeCell ref="D14:D15"/>
    <mergeCell ref="E14:G14"/>
    <mergeCell ref="E23:G23"/>
    <mergeCell ref="E15:G15"/>
    <mergeCell ref="B1:H1"/>
    <mergeCell ref="B2:H2"/>
    <mergeCell ref="F36:G36"/>
    <mergeCell ref="B19:B20"/>
    <mergeCell ref="C19:C20"/>
    <mergeCell ref="D19:D20"/>
    <mergeCell ref="E19:G19"/>
    <mergeCell ref="E20:G20"/>
    <mergeCell ref="E31:G31"/>
  </mergeCells>
  <dataValidations count="1">
    <dataValidation type="decimal" allowBlank="1" showInputMessage="1" showErrorMessage="1" errorTitle="温馨提示" error="您只能在此单元格输入区间[0,5]范围内的数据。" sqref="H9:H31">
      <formula1>0</formula1>
      <formula2>5</formula2>
    </dataValidation>
  </dataValidations>
  <hyperlinks>
    <hyperlink ref="F36" r:id="rId1" display="kzzaw@163.com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4"/>
  <headerFooter alignWithMargins="0">
    <oddHeader>&amp;L山西财经大学工商管理学院&amp;C物流学实验课&amp;R技术支持：kzzaw@163.com</oddHeader>
  </headerFooter>
  <rowBreaks count="1" manualBreakCount="1">
    <brk id="20" min="1" max="7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2014-10-20T01:29:28Z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